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资金安排表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<sst xmlns="http://schemas.openxmlformats.org/spreadsheetml/2006/main" count="46">
  <si>
    <t>海陵试验区2018年新时期精准扶贫精准脱贫财政资金安排表</t>
  </si>
  <si>
    <t>填报单位（盖章）：海陵区扶贫办</t>
  </si>
  <si>
    <t>时间：2018.11.5</t>
  </si>
  <si>
    <t>填报单位(盖章):</t>
  </si>
  <si>
    <t>镇名</t>
  </si>
  <si>
    <t>村委会</t>
  </si>
  <si>
    <t>总安排资金</t>
  </si>
  <si>
    <t>扣减资金</t>
  </si>
  <si>
    <t>应拨资金</t>
  </si>
  <si>
    <t>扶贫资金安排计划（第五批）</t>
  </si>
  <si>
    <t>扶贫资金安排（第一批）（2017-1-19已安排）</t>
  </si>
  <si>
    <r>
      <rPr>
        <sz val="12"/>
        <rFont val="宋体"/>
        <charset val="134"/>
      </rPr>
      <t>扶贫资金安排（第二批）（2</t>
    </r>
    <r>
      <rPr>
        <sz val="11"/>
        <color theme="1"/>
        <rFont val="宋体"/>
        <charset val="134"/>
        <scheme val="minor"/>
      </rPr>
      <t>017-3-15已安排）</t>
    </r>
  </si>
  <si>
    <r>
      <rPr>
        <sz val="12"/>
        <rFont val="宋体"/>
        <charset val="134"/>
      </rPr>
      <t>扶贫资金安排（第三批）(</t>
    </r>
    <r>
      <rPr>
        <sz val="11"/>
        <color theme="1"/>
        <rFont val="宋体"/>
        <charset val="134"/>
        <scheme val="minor"/>
      </rPr>
      <t>2017-8-25已安排）</t>
    </r>
  </si>
  <si>
    <t>扶贫资金安排（第四批）(2017-12-18已安排）</t>
  </si>
  <si>
    <t>用途</t>
  </si>
  <si>
    <t>2017年度奖补资金</t>
  </si>
  <si>
    <t>终止贫困户未回收资金</t>
  </si>
  <si>
    <t>人口差异资金</t>
  </si>
  <si>
    <t>有劳动能力家庭人口数</t>
  </si>
  <si>
    <t>有劳动能力家庭中因家庭成员外嫁、死亡等原因减员造成的人口差异数</t>
  </si>
  <si>
    <t>金额（万元）</t>
  </si>
  <si>
    <t>贫困户属性由无劳动能力变为有劳动能力家庭人口数</t>
  </si>
  <si>
    <t>合计</t>
  </si>
  <si>
    <t>资金用于直接促进扶贫开发帮扶对象增收，包括扶持产业、发展特色产业，增强创收能力、资产收益扶持等。</t>
  </si>
  <si>
    <t>闸坡镇</t>
  </si>
  <si>
    <t>下朗</t>
  </si>
  <si>
    <t>丹济</t>
  </si>
  <si>
    <t>北极</t>
  </si>
  <si>
    <t>北汀</t>
  </si>
  <si>
    <t>北洋</t>
  </si>
  <si>
    <t>南村</t>
  </si>
  <si>
    <t>双丰</t>
  </si>
  <si>
    <t>山白</t>
  </si>
  <si>
    <t>平兰</t>
  </si>
  <si>
    <t>平章</t>
  </si>
  <si>
    <t>新盐</t>
  </si>
  <si>
    <t>白圩</t>
  </si>
  <si>
    <t>白蒲</t>
  </si>
  <si>
    <t>石塘</t>
  </si>
  <si>
    <t>莳元</t>
  </si>
  <si>
    <t>观堂</t>
  </si>
  <si>
    <t>那拿</t>
  </si>
  <si>
    <t>那洋</t>
  </si>
  <si>
    <t>雪流</t>
  </si>
  <si>
    <t>麻礼</t>
  </si>
  <si>
    <t>说明：应拨资金=总安排资金-2017年度奖补资金-终止贫困户未回收资金-人口差异资金，人均可支配资金=应拔资金/目前有劳动能力家庭人口数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</si>
</sst>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color rgb="FF000000"/>
      <name val="方正小标宋简体"/>
      <charset val="134"/>
    </font>
    <font>
      <sz val="36"/>
      <color indexed="8"/>
      <name val="方正小标宋简体"/>
      <charset val="134"/>
    </font>
    <font>
      <sz val="12"/>
      <color indexed="8"/>
      <name val="方正小标宋简体"/>
      <charset val="134"/>
    </font>
    <font>
      <b/>
      <sz val="12"/>
      <color indexed="8"/>
      <name val="宋体"/>
      <charset val="134"/>
    </font>
    <font>
      <sz val="18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177" fontId="1" fillId="0" borderId="0" xfId="49" applyNumberFormat="1" applyFont="1" applyAlignment="1">
      <alignment horizontal="center" vertical="center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center" vertical="center" wrapText="1"/>
    </xf>
    <xf numFmtId="177" fontId="1" fillId="0" borderId="2" xfId="49" applyNumberFormat="1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177" fontId="1" fillId="0" borderId="3" xfId="49" applyNumberFormat="1" applyFont="1" applyBorder="1" applyAlignment="1">
      <alignment horizontal="center" vertical="center" wrapText="1"/>
    </xf>
    <xf numFmtId="177" fontId="1" fillId="0" borderId="4" xfId="49" applyNumberFormat="1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177" fontId="1" fillId="0" borderId="3" xfId="49" applyNumberFormat="1" applyFont="1" applyBorder="1" applyAlignment="1">
      <alignment horizontal="center" vertical="center"/>
    </xf>
    <xf numFmtId="0" fontId="7" fillId="0" borderId="0" xfId="49" applyFont="1" applyAlignment="1">
      <alignment horizontal="left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177" fontId="8" fillId="0" borderId="3" xfId="49" applyNumberFormat="1" applyFont="1" applyBorder="1" applyAlignment="1">
      <alignment horizontal="center" vertical="center" wrapText="1"/>
    </xf>
    <xf numFmtId="176" fontId="1" fillId="0" borderId="3" xfId="49" applyNumberFormat="1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topLeftCell="G1" workbookViewId="0">
      <selection activeCell="T2" sqref="T2"/>
    </sheetView>
  </sheetViews>
  <sheetFormatPr defaultColWidth="9" defaultRowHeight="14.25"/>
  <cols>
    <col min="1" max="1" width="5.125" style="2" hidden="1" customWidth="1"/>
    <col min="2" max="2" width="8.25" style="2" customWidth="1"/>
    <col min="3" max="3" width="8.375" style="2" customWidth="1"/>
    <col min="4" max="9" width="11.25" style="5" customWidth="1"/>
    <col min="10" max="10" width="17.375" style="5" customWidth="1"/>
    <col min="11" max="11" width="11.25" style="5" customWidth="1"/>
    <col min="12" max="12" width="11.125" style="2" customWidth="1"/>
    <col min="13" max="13" width="10.25" style="5" customWidth="1"/>
    <col min="14" max="14" width="11.875" style="2" customWidth="1"/>
    <col min="15" max="15" width="10.875" style="5" customWidth="1"/>
    <col min="16" max="16" width="12.25" style="2" customWidth="1"/>
    <col min="17" max="17" width="10.5" style="2" customWidth="1"/>
    <col min="18" max="18" width="15.875" style="2" customWidth="1"/>
    <col min="19" max="19" width="11" style="2" customWidth="1"/>
    <col min="20" max="20" width="9" style="2"/>
    <col min="21" max="21" width="9.375" style="2"/>
    <col min="22" max="16380" width="9" style="2"/>
  </cols>
  <sheetData>
    <row r="1" s="2" customFormat="1" ht="36.75" customHeight="1" spans="1:20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7.75" customHeight="1" spans="1:19">
      <c r="A2" s="6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5"/>
      <c r="S2" s="2" t="s">
        <v>2</v>
      </c>
    </row>
    <row r="3" s="3" customFormat="1" ht="49" customHeight="1" spans="1:20">
      <c r="A3" s="9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1"/>
      <c r="G3" s="11"/>
      <c r="H3" s="12" t="s">
        <v>8</v>
      </c>
      <c r="I3" s="18" t="s">
        <v>9</v>
      </c>
      <c r="J3" s="19"/>
      <c r="K3" s="20"/>
      <c r="L3" s="21" t="s">
        <v>10</v>
      </c>
      <c r="M3" s="21"/>
      <c r="N3" s="11" t="s">
        <v>11</v>
      </c>
      <c r="O3" s="11"/>
      <c r="P3" s="21" t="s">
        <v>12</v>
      </c>
      <c r="Q3" s="11"/>
      <c r="R3" s="21" t="s">
        <v>13</v>
      </c>
      <c r="S3" s="11"/>
      <c r="T3" s="11" t="s">
        <v>14</v>
      </c>
    </row>
    <row r="4" s="3" customFormat="1" ht="51" customHeight="1" spans="1:20">
      <c r="A4" s="9"/>
      <c r="B4" s="13"/>
      <c r="C4" s="13"/>
      <c r="D4" s="13"/>
      <c r="E4" s="12" t="s">
        <v>15</v>
      </c>
      <c r="F4" s="12" t="s">
        <v>16</v>
      </c>
      <c r="G4" s="12" t="s">
        <v>17</v>
      </c>
      <c r="H4" s="12"/>
      <c r="I4" s="12" t="s">
        <v>18</v>
      </c>
      <c r="J4" s="22" t="s">
        <v>19</v>
      </c>
      <c r="K4" s="12" t="s">
        <v>20</v>
      </c>
      <c r="L4" s="11" t="s">
        <v>18</v>
      </c>
      <c r="M4" s="12" t="s">
        <v>20</v>
      </c>
      <c r="N4" s="11" t="s">
        <v>18</v>
      </c>
      <c r="O4" s="12" t="s">
        <v>20</v>
      </c>
      <c r="P4" s="11" t="s">
        <v>18</v>
      </c>
      <c r="Q4" s="12" t="s">
        <v>20</v>
      </c>
      <c r="R4" s="24" t="s">
        <v>21</v>
      </c>
      <c r="S4" s="12" t="s">
        <v>20</v>
      </c>
      <c r="T4" s="11"/>
    </row>
    <row r="5" s="2" customFormat="1" ht="24" customHeight="1" spans="1:20">
      <c r="A5" s="14"/>
      <c r="B5" s="14" t="s">
        <v>22</v>
      </c>
      <c r="C5" s="15"/>
      <c r="D5" s="16">
        <f t="shared" ref="D5:N5" si="0">SUM(D6:D25)</f>
        <v>2478.33</v>
      </c>
      <c r="E5" s="16">
        <f t="shared" si="0"/>
        <v>7</v>
      </c>
      <c r="F5" s="16">
        <f t="shared" si="0"/>
        <v>20.13</v>
      </c>
      <c r="G5" s="16">
        <f t="shared" si="0"/>
        <v>40.55</v>
      </c>
      <c r="H5" s="16">
        <f t="shared" si="0"/>
        <v>2410.65</v>
      </c>
      <c r="I5" s="23">
        <f t="shared" si="0"/>
        <v>1461</v>
      </c>
      <c r="J5" s="23">
        <f t="shared" si="0"/>
        <v>31</v>
      </c>
      <c r="K5" s="16">
        <f t="shared" si="0"/>
        <v>406.63</v>
      </c>
      <c r="L5" s="14">
        <f t="shared" si="0"/>
        <v>1509</v>
      </c>
      <c r="M5" s="16">
        <f t="shared" si="0"/>
        <v>381</v>
      </c>
      <c r="N5" s="14">
        <f t="shared" si="0"/>
        <v>1416</v>
      </c>
      <c r="O5" s="16">
        <v>883</v>
      </c>
      <c r="P5" s="14">
        <v>1431</v>
      </c>
      <c r="Q5" s="16">
        <v>679.8</v>
      </c>
      <c r="R5" s="23">
        <v>93</v>
      </c>
      <c r="S5" s="16">
        <v>127.9</v>
      </c>
      <c r="T5" s="21" t="s">
        <v>23</v>
      </c>
    </row>
    <row r="6" s="2" customFormat="1" ht="24" customHeight="1" spans="1:21">
      <c r="A6" s="14">
        <v>1</v>
      </c>
      <c r="B6" s="14" t="s">
        <v>24</v>
      </c>
      <c r="C6" s="15" t="s">
        <v>25</v>
      </c>
      <c r="D6" s="16">
        <v>177</v>
      </c>
      <c r="E6" s="16">
        <v>0</v>
      </c>
      <c r="F6" s="16">
        <v>0</v>
      </c>
      <c r="G6" s="16">
        <v>5.4</v>
      </c>
      <c r="H6" s="16">
        <v>171.6</v>
      </c>
      <c r="I6" s="23">
        <v>104</v>
      </c>
      <c r="J6" s="23">
        <v>4</v>
      </c>
      <c r="K6" s="16">
        <v>22.44</v>
      </c>
      <c r="L6" s="14">
        <v>114</v>
      </c>
      <c r="M6" s="16">
        <v>28.79</v>
      </c>
      <c r="N6" s="14">
        <v>109</v>
      </c>
      <c r="O6" s="16">
        <v>68.51</v>
      </c>
      <c r="P6" s="14">
        <v>109</v>
      </c>
      <c r="Q6" s="16">
        <v>50.76</v>
      </c>
      <c r="R6" s="23">
        <v>5</v>
      </c>
      <c r="S6" s="16">
        <v>6.5</v>
      </c>
      <c r="T6" s="11"/>
      <c r="U6" s="5"/>
    </row>
    <row r="7" s="2" customFormat="1" ht="24" customHeight="1" spans="1:21">
      <c r="A7" s="14">
        <v>2</v>
      </c>
      <c r="B7" s="14" t="s">
        <v>24</v>
      </c>
      <c r="C7" s="15" t="s">
        <v>26</v>
      </c>
      <c r="D7" s="16">
        <v>128.35</v>
      </c>
      <c r="E7" s="16">
        <v>0</v>
      </c>
      <c r="F7" s="16">
        <v>0</v>
      </c>
      <c r="G7" s="16">
        <v>1.3</v>
      </c>
      <c r="H7" s="16">
        <v>127.05</v>
      </c>
      <c r="I7" s="23">
        <v>77</v>
      </c>
      <c r="J7" s="23">
        <v>1</v>
      </c>
      <c r="K7" s="16">
        <v>22.57</v>
      </c>
      <c r="L7" s="14">
        <v>53</v>
      </c>
      <c r="M7" s="16">
        <v>13.38</v>
      </c>
      <c r="N7" s="14">
        <v>56</v>
      </c>
      <c r="O7" s="16">
        <v>36.61</v>
      </c>
      <c r="P7" s="14">
        <v>75</v>
      </c>
      <c r="Q7" s="16">
        <v>51.89</v>
      </c>
      <c r="R7" s="23">
        <v>3</v>
      </c>
      <c r="S7" s="16">
        <v>3.9</v>
      </c>
      <c r="T7" s="11"/>
      <c r="U7" s="5"/>
    </row>
    <row r="8" s="2" customFormat="1" ht="24" customHeight="1" spans="1:21">
      <c r="A8" s="14">
        <v>3</v>
      </c>
      <c r="B8" s="14" t="s">
        <v>24</v>
      </c>
      <c r="C8" s="15" t="s">
        <v>27</v>
      </c>
      <c r="D8" s="16">
        <v>128.25</v>
      </c>
      <c r="E8" s="16">
        <v>0</v>
      </c>
      <c r="F8" s="16">
        <v>4.5</v>
      </c>
      <c r="G8" s="16">
        <v>0</v>
      </c>
      <c r="H8" s="16">
        <v>123.75</v>
      </c>
      <c r="I8" s="23">
        <v>75</v>
      </c>
      <c r="J8" s="23">
        <v>0</v>
      </c>
      <c r="K8" s="16">
        <v>3.75</v>
      </c>
      <c r="L8" s="14">
        <v>96</v>
      </c>
      <c r="M8" s="16">
        <v>24.24</v>
      </c>
      <c r="N8" s="14">
        <v>84</v>
      </c>
      <c r="O8" s="16">
        <v>50.75</v>
      </c>
      <c r="P8" s="14">
        <v>84</v>
      </c>
      <c r="Q8" s="16">
        <v>39.11</v>
      </c>
      <c r="R8" s="23">
        <v>8</v>
      </c>
      <c r="S8" s="16">
        <v>10.4</v>
      </c>
      <c r="T8" s="11"/>
      <c r="U8" s="5"/>
    </row>
    <row r="9" s="2" customFormat="1" ht="24" customHeight="1" spans="1:21">
      <c r="A9" s="14">
        <v>4</v>
      </c>
      <c r="B9" s="14" t="s">
        <v>24</v>
      </c>
      <c r="C9" s="15" t="s">
        <v>28</v>
      </c>
      <c r="D9" s="16">
        <v>258.9</v>
      </c>
      <c r="E9" s="16">
        <v>0</v>
      </c>
      <c r="F9" s="16">
        <v>6.45</v>
      </c>
      <c r="G9" s="16">
        <v>0</v>
      </c>
      <c r="H9" s="16">
        <v>252.45</v>
      </c>
      <c r="I9" s="23">
        <v>153</v>
      </c>
      <c r="J9" s="23">
        <v>0</v>
      </c>
      <c r="K9" s="16">
        <v>40.49</v>
      </c>
      <c r="L9" s="14">
        <v>156</v>
      </c>
      <c r="M9" s="16">
        <v>39.39</v>
      </c>
      <c r="N9" s="14">
        <v>156</v>
      </c>
      <c r="O9" s="16">
        <v>99.87</v>
      </c>
      <c r="P9" s="14">
        <v>156</v>
      </c>
      <c r="Q9" s="16">
        <v>72.65</v>
      </c>
      <c r="R9" s="23">
        <v>5</v>
      </c>
      <c r="S9" s="16">
        <v>6.5</v>
      </c>
      <c r="T9" s="11"/>
      <c r="U9" s="5"/>
    </row>
    <row r="10" s="2" customFormat="1" ht="24" customHeight="1" spans="1:21">
      <c r="A10" s="14">
        <v>5</v>
      </c>
      <c r="B10" s="14" t="s">
        <v>24</v>
      </c>
      <c r="C10" s="15" t="s">
        <v>29</v>
      </c>
      <c r="D10" s="16">
        <v>77.1</v>
      </c>
      <c r="E10" s="16">
        <v>0</v>
      </c>
      <c r="F10" s="16">
        <v>7.8</v>
      </c>
      <c r="G10" s="16">
        <v>0</v>
      </c>
      <c r="H10" s="16">
        <v>69.3</v>
      </c>
      <c r="I10" s="23">
        <v>42</v>
      </c>
      <c r="J10" s="23">
        <v>0</v>
      </c>
      <c r="K10" s="16">
        <v>9.18</v>
      </c>
      <c r="L10" s="14">
        <v>50</v>
      </c>
      <c r="M10" s="16">
        <v>12.62</v>
      </c>
      <c r="N10" s="14">
        <v>50</v>
      </c>
      <c r="O10" s="16">
        <v>32.01</v>
      </c>
      <c r="P10" s="14">
        <v>50</v>
      </c>
      <c r="Q10" s="16">
        <v>23.29</v>
      </c>
      <c r="R10" s="23">
        <v>0</v>
      </c>
      <c r="S10" s="16">
        <v>0</v>
      </c>
      <c r="T10" s="11"/>
      <c r="U10" s="5"/>
    </row>
    <row r="11" s="2" customFormat="1" ht="24" customHeight="1" spans="1:21">
      <c r="A11" s="14">
        <v>6</v>
      </c>
      <c r="B11" s="14" t="s">
        <v>24</v>
      </c>
      <c r="C11" s="15" t="s">
        <v>30</v>
      </c>
      <c r="D11" s="16">
        <v>80.5</v>
      </c>
      <c r="E11" s="16">
        <v>0</v>
      </c>
      <c r="F11" s="16">
        <v>0</v>
      </c>
      <c r="G11" s="16">
        <v>1.3</v>
      </c>
      <c r="H11" s="16">
        <v>79.2</v>
      </c>
      <c r="I11" s="23">
        <v>48</v>
      </c>
      <c r="J11" s="23">
        <v>1</v>
      </c>
      <c r="K11" s="16">
        <v>12.7</v>
      </c>
      <c r="L11" s="14">
        <v>46</v>
      </c>
      <c r="M11" s="16">
        <v>11.61</v>
      </c>
      <c r="N11" s="14">
        <v>48</v>
      </c>
      <c r="O11" s="16">
        <v>31.24</v>
      </c>
      <c r="P11" s="14">
        <v>48</v>
      </c>
      <c r="Q11" s="16">
        <v>22.35</v>
      </c>
      <c r="R11" s="23">
        <v>2</v>
      </c>
      <c r="S11" s="16">
        <v>2.6</v>
      </c>
      <c r="T11" s="11"/>
      <c r="U11" s="5"/>
    </row>
    <row r="12" s="2" customFormat="1" ht="24" customHeight="1" spans="1:21">
      <c r="A12" s="14">
        <v>7</v>
      </c>
      <c r="B12" s="14" t="s">
        <v>24</v>
      </c>
      <c r="C12" s="15" t="s">
        <v>31</v>
      </c>
      <c r="D12" s="16">
        <v>80.5</v>
      </c>
      <c r="E12" s="16">
        <v>0</v>
      </c>
      <c r="F12" s="16">
        <v>0</v>
      </c>
      <c r="G12" s="16">
        <v>1.3</v>
      </c>
      <c r="H12" s="16">
        <v>79.2</v>
      </c>
      <c r="I12" s="23">
        <v>48</v>
      </c>
      <c r="J12" s="23">
        <v>1</v>
      </c>
      <c r="K12" s="16">
        <v>10.5</v>
      </c>
      <c r="L12" s="14">
        <v>62</v>
      </c>
      <c r="M12" s="16">
        <v>15.66</v>
      </c>
      <c r="N12" s="14">
        <v>41</v>
      </c>
      <c r="O12" s="16">
        <v>20.94</v>
      </c>
      <c r="P12" s="14">
        <v>41</v>
      </c>
      <c r="Q12" s="16">
        <v>19.1</v>
      </c>
      <c r="R12" s="23">
        <v>11</v>
      </c>
      <c r="S12" s="16">
        <v>14.3</v>
      </c>
      <c r="T12" s="11"/>
      <c r="U12" s="5"/>
    </row>
    <row r="13" s="2" customFormat="1" ht="24" customHeight="1" spans="1:21">
      <c r="A13" s="14">
        <v>8</v>
      </c>
      <c r="B13" s="14" t="s">
        <v>24</v>
      </c>
      <c r="C13" s="15" t="s">
        <v>32</v>
      </c>
      <c r="D13" s="16">
        <v>64.35</v>
      </c>
      <c r="E13" s="16">
        <v>0</v>
      </c>
      <c r="F13" s="16">
        <v>0</v>
      </c>
      <c r="G13" s="16">
        <v>0</v>
      </c>
      <c r="H13" s="16">
        <v>64.35</v>
      </c>
      <c r="I13" s="23">
        <v>39</v>
      </c>
      <c r="J13" s="23">
        <v>0</v>
      </c>
      <c r="K13" s="16">
        <v>32.1</v>
      </c>
      <c r="L13" s="14">
        <v>74</v>
      </c>
      <c r="M13" s="16">
        <v>18.69</v>
      </c>
      <c r="N13" s="14">
        <v>18</v>
      </c>
      <c r="O13" s="16">
        <v>-2.62</v>
      </c>
      <c r="P13" s="14">
        <v>18</v>
      </c>
      <c r="Q13" s="16">
        <v>8.38</v>
      </c>
      <c r="R13" s="23">
        <v>6</v>
      </c>
      <c r="S13" s="16">
        <v>7.8</v>
      </c>
      <c r="T13" s="11"/>
      <c r="U13" s="5"/>
    </row>
    <row r="14" s="2" customFormat="1" ht="24" customHeight="1" spans="1:21">
      <c r="A14" s="14">
        <v>9</v>
      </c>
      <c r="B14" s="14" t="s">
        <v>24</v>
      </c>
      <c r="C14" s="15" t="s">
        <v>33</v>
      </c>
      <c r="D14" s="16">
        <v>130.35</v>
      </c>
      <c r="E14" s="16">
        <v>0</v>
      </c>
      <c r="F14" s="16">
        <v>0</v>
      </c>
      <c r="G14" s="16">
        <v>0</v>
      </c>
      <c r="H14" s="16">
        <v>130.35</v>
      </c>
      <c r="I14" s="23">
        <v>79</v>
      </c>
      <c r="J14" s="23">
        <v>0</v>
      </c>
      <c r="K14" s="16">
        <v>27.87</v>
      </c>
      <c r="L14" s="14">
        <v>55</v>
      </c>
      <c r="M14" s="16">
        <v>13.89</v>
      </c>
      <c r="N14" s="14">
        <v>63</v>
      </c>
      <c r="O14" s="16">
        <v>42.35</v>
      </c>
      <c r="P14" s="14">
        <v>63</v>
      </c>
      <c r="Q14" s="16">
        <v>29.34</v>
      </c>
      <c r="R14" s="23">
        <v>13</v>
      </c>
      <c r="S14" s="16">
        <v>16.9</v>
      </c>
      <c r="T14" s="11"/>
      <c r="U14" s="5"/>
    </row>
    <row r="15" s="2" customFormat="1" ht="24" customHeight="1" spans="1:21">
      <c r="A15" s="14">
        <v>10</v>
      </c>
      <c r="B15" s="14" t="s">
        <v>24</v>
      </c>
      <c r="C15" s="15" t="s">
        <v>34</v>
      </c>
      <c r="D15" s="16">
        <v>294.1</v>
      </c>
      <c r="E15" s="16">
        <v>0</v>
      </c>
      <c r="F15" s="16">
        <v>0</v>
      </c>
      <c r="G15" s="16">
        <v>10.3</v>
      </c>
      <c r="H15" s="16">
        <v>283.8</v>
      </c>
      <c r="I15" s="23">
        <v>172</v>
      </c>
      <c r="J15" s="23">
        <v>8</v>
      </c>
      <c r="K15" s="16">
        <v>81.42</v>
      </c>
      <c r="L15" s="14">
        <v>130</v>
      </c>
      <c r="M15" s="16">
        <v>32.83</v>
      </c>
      <c r="N15" s="14">
        <v>147</v>
      </c>
      <c r="O15" s="16">
        <v>98.39</v>
      </c>
      <c r="P15" s="14">
        <v>147</v>
      </c>
      <c r="Q15" s="16">
        <v>68.46</v>
      </c>
      <c r="R15" s="23">
        <v>10</v>
      </c>
      <c r="S15" s="16">
        <v>13</v>
      </c>
      <c r="T15" s="11"/>
      <c r="U15" s="5"/>
    </row>
    <row r="16" s="2" customFormat="1" ht="24" customHeight="1" spans="1:21">
      <c r="A16" s="14">
        <v>11</v>
      </c>
      <c r="B16" s="14" t="s">
        <v>24</v>
      </c>
      <c r="C16" s="15" t="s">
        <v>35</v>
      </c>
      <c r="D16" s="16">
        <v>54.85</v>
      </c>
      <c r="E16" s="16">
        <v>7</v>
      </c>
      <c r="F16" s="16">
        <v>0</v>
      </c>
      <c r="G16" s="16">
        <v>0</v>
      </c>
      <c r="H16" s="16">
        <v>47.85</v>
      </c>
      <c r="I16" s="23">
        <v>29</v>
      </c>
      <c r="J16" s="23">
        <v>0</v>
      </c>
      <c r="K16" s="16">
        <v>14.25</v>
      </c>
      <c r="L16" s="14">
        <v>20</v>
      </c>
      <c r="M16" s="16">
        <v>5</v>
      </c>
      <c r="N16" s="14">
        <v>19</v>
      </c>
      <c r="O16" s="16">
        <v>11.96</v>
      </c>
      <c r="P16" s="14">
        <v>19</v>
      </c>
      <c r="Q16" s="16">
        <v>8.84</v>
      </c>
      <c r="R16" s="23">
        <v>6</v>
      </c>
      <c r="S16" s="16">
        <v>14.8</v>
      </c>
      <c r="T16" s="11"/>
      <c r="U16" s="5"/>
    </row>
    <row r="17" s="2" customFormat="1" ht="24" customHeight="1" spans="1:21">
      <c r="A17" s="14">
        <v>12</v>
      </c>
      <c r="B17" s="14" t="s">
        <v>24</v>
      </c>
      <c r="C17" s="15" t="s">
        <v>36</v>
      </c>
      <c r="D17" s="16">
        <v>44.55</v>
      </c>
      <c r="E17" s="16">
        <v>0</v>
      </c>
      <c r="F17" s="16">
        <v>0</v>
      </c>
      <c r="G17" s="16">
        <v>0</v>
      </c>
      <c r="H17" s="16">
        <v>44.55</v>
      </c>
      <c r="I17" s="23">
        <v>27</v>
      </c>
      <c r="J17" s="23">
        <v>0</v>
      </c>
      <c r="K17" s="16">
        <v>6.52</v>
      </c>
      <c r="L17" s="14">
        <v>38</v>
      </c>
      <c r="M17" s="16">
        <v>9.6</v>
      </c>
      <c r="N17" s="14">
        <v>28</v>
      </c>
      <c r="O17" s="16">
        <v>15.39</v>
      </c>
      <c r="P17" s="14">
        <v>28</v>
      </c>
      <c r="Q17" s="16">
        <v>13.04</v>
      </c>
      <c r="R17" s="23">
        <v>0</v>
      </c>
      <c r="S17" s="16">
        <v>0</v>
      </c>
      <c r="T17" s="11"/>
      <c r="U17" s="5"/>
    </row>
    <row r="18" s="2" customFormat="1" ht="24" customHeight="1" spans="1:21">
      <c r="A18" s="14">
        <v>13</v>
      </c>
      <c r="B18" s="14" t="s">
        <v>24</v>
      </c>
      <c r="C18" s="15" t="s">
        <v>37</v>
      </c>
      <c r="D18" s="16">
        <v>118.7</v>
      </c>
      <c r="E18" s="16">
        <v>0</v>
      </c>
      <c r="F18" s="16">
        <v>0</v>
      </c>
      <c r="G18" s="16">
        <v>6.5</v>
      </c>
      <c r="H18" s="16">
        <v>112.2</v>
      </c>
      <c r="I18" s="23">
        <v>68</v>
      </c>
      <c r="J18" s="23">
        <v>5</v>
      </c>
      <c r="K18" s="16">
        <v>18.3</v>
      </c>
      <c r="L18" s="14">
        <v>74</v>
      </c>
      <c r="M18" s="16">
        <v>18.69</v>
      </c>
      <c r="N18" s="14">
        <v>72</v>
      </c>
      <c r="O18" s="16">
        <v>45.58</v>
      </c>
      <c r="P18" s="14">
        <v>72</v>
      </c>
      <c r="Q18" s="16">
        <v>33.53</v>
      </c>
      <c r="R18" s="23">
        <v>2</v>
      </c>
      <c r="S18" s="16">
        <v>2.6</v>
      </c>
      <c r="T18" s="11"/>
      <c r="U18" s="5"/>
    </row>
    <row r="19" s="2" customFormat="1" ht="24" customHeight="1" spans="1:21">
      <c r="A19" s="14">
        <v>14</v>
      </c>
      <c r="B19" s="14" t="s">
        <v>24</v>
      </c>
      <c r="C19" s="15" t="s">
        <v>38</v>
      </c>
      <c r="D19" s="16">
        <v>288.03</v>
      </c>
      <c r="E19" s="16">
        <v>0</v>
      </c>
      <c r="F19" s="16">
        <v>1.38</v>
      </c>
      <c r="G19" s="16">
        <v>7.8</v>
      </c>
      <c r="H19" s="16">
        <v>278.85</v>
      </c>
      <c r="I19" s="23">
        <v>169</v>
      </c>
      <c r="J19" s="23">
        <v>6</v>
      </c>
      <c r="K19" s="16">
        <v>29.17</v>
      </c>
      <c r="L19" s="14">
        <v>181</v>
      </c>
      <c r="M19" s="16">
        <v>45.7</v>
      </c>
      <c r="N19" s="14">
        <v>185</v>
      </c>
      <c r="O19" s="16">
        <v>119.44</v>
      </c>
      <c r="P19" s="14">
        <v>181</v>
      </c>
      <c r="Q19" s="16">
        <v>80.72</v>
      </c>
      <c r="R19" s="23">
        <v>10</v>
      </c>
      <c r="S19" s="16">
        <v>13</v>
      </c>
      <c r="T19" s="11"/>
      <c r="U19" s="5"/>
    </row>
    <row r="20" s="2" customFormat="1" ht="24" customHeight="1" spans="1:21">
      <c r="A20" s="14">
        <v>15</v>
      </c>
      <c r="B20" s="14" t="s">
        <v>24</v>
      </c>
      <c r="C20" s="15" t="s">
        <v>39</v>
      </c>
      <c r="D20" s="16">
        <v>39</v>
      </c>
      <c r="E20" s="16">
        <v>0</v>
      </c>
      <c r="F20" s="16">
        <v>0</v>
      </c>
      <c r="G20" s="16">
        <v>2.7</v>
      </c>
      <c r="H20" s="16">
        <v>36.3</v>
      </c>
      <c r="I20" s="23">
        <v>22</v>
      </c>
      <c r="J20" s="23">
        <v>2</v>
      </c>
      <c r="K20" s="16">
        <v>5.16</v>
      </c>
      <c r="L20" s="14">
        <v>27</v>
      </c>
      <c r="M20" s="16">
        <v>6.82</v>
      </c>
      <c r="N20" s="14">
        <v>23</v>
      </c>
      <c r="O20" s="16">
        <v>13.71</v>
      </c>
      <c r="P20" s="14">
        <v>23</v>
      </c>
      <c r="Q20" s="16">
        <v>10.71</v>
      </c>
      <c r="R20" s="23">
        <v>2</v>
      </c>
      <c r="S20" s="16">
        <v>2.6</v>
      </c>
      <c r="T20" s="11"/>
      <c r="U20" s="5"/>
    </row>
    <row r="21" s="2" customFormat="1" ht="24" customHeight="1" spans="1:21">
      <c r="A21" s="14">
        <v>16</v>
      </c>
      <c r="B21" s="14" t="s">
        <v>24</v>
      </c>
      <c r="C21" s="15" t="s">
        <v>40</v>
      </c>
      <c r="D21" s="16">
        <v>182.8</v>
      </c>
      <c r="E21" s="16">
        <v>0</v>
      </c>
      <c r="F21" s="16">
        <v>0</v>
      </c>
      <c r="G21" s="16">
        <v>1.3</v>
      </c>
      <c r="H21" s="16">
        <v>181.5</v>
      </c>
      <c r="I21" s="23">
        <v>110</v>
      </c>
      <c r="J21" s="23">
        <v>1</v>
      </c>
      <c r="K21" s="16">
        <v>28.12</v>
      </c>
      <c r="L21" s="14">
        <v>104</v>
      </c>
      <c r="M21" s="16">
        <v>26.26</v>
      </c>
      <c r="N21" s="14">
        <v>111</v>
      </c>
      <c r="O21" s="16">
        <v>72.82</v>
      </c>
      <c r="P21" s="14">
        <v>111</v>
      </c>
      <c r="Q21" s="16">
        <v>51.7</v>
      </c>
      <c r="R21" s="23">
        <v>3</v>
      </c>
      <c r="S21" s="16">
        <v>3.9</v>
      </c>
      <c r="T21" s="11"/>
      <c r="U21" s="5"/>
    </row>
    <row r="22" s="2" customFormat="1" ht="24" customHeight="1" spans="1:21">
      <c r="A22" s="14">
        <v>17</v>
      </c>
      <c r="B22" s="14" t="s">
        <v>24</v>
      </c>
      <c r="C22" s="15" t="s">
        <v>41</v>
      </c>
      <c r="D22" s="16">
        <v>67.35</v>
      </c>
      <c r="E22" s="16">
        <v>0</v>
      </c>
      <c r="F22" s="16">
        <v>0</v>
      </c>
      <c r="G22" s="16">
        <v>1.35</v>
      </c>
      <c r="H22" s="16">
        <v>66</v>
      </c>
      <c r="I22" s="23">
        <v>40</v>
      </c>
      <c r="J22" s="23">
        <v>1</v>
      </c>
      <c r="K22" s="16">
        <v>10.3</v>
      </c>
      <c r="L22" s="14">
        <v>42</v>
      </c>
      <c r="M22" s="16">
        <v>10.61</v>
      </c>
      <c r="N22" s="14">
        <v>42</v>
      </c>
      <c r="O22" s="16">
        <v>26.88</v>
      </c>
      <c r="P22" s="14">
        <v>42</v>
      </c>
      <c r="Q22" s="16">
        <v>19.56</v>
      </c>
      <c r="R22" s="23">
        <v>0</v>
      </c>
      <c r="S22" s="16">
        <v>0</v>
      </c>
      <c r="T22" s="11"/>
      <c r="U22" s="5"/>
    </row>
    <row r="23" s="2" customFormat="1" ht="24" customHeight="1" spans="1:21">
      <c r="A23" s="14">
        <v>18</v>
      </c>
      <c r="B23" s="14" t="s">
        <v>24</v>
      </c>
      <c r="C23" s="15" t="s">
        <v>42</v>
      </c>
      <c r="D23" s="16">
        <v>154.75</v>
      </c>
      <c r="E23" s="16">
        <v>0</v>
      </c>
      <c r="F23" s="16">
        <v>0</v>
      </c>
      <c r="G23" s="16">
        <v>1.3</v>
      </c>
      <c r="H23" s="16">
        <v>153.45</v>
      </c>
      <c r="I23" s="23">
        <v>93</v>
      </c>
      <c r="J23" s="23">
        <v>1</v>
      </c>
      <c r="K23" s="16">
        <v>13.6</v>
      </c>
      <c r="L23" s="14">
        <v>113</v>
      </c>
      <c r="M23" s="16">
        <v>28.53</v>
      </c>
      <c r="N23" s="14">
        <v>102</v>
      </c>
      <c r="O23" s="16">
        <v>62.52</v>
      </c>
      <c r="P23" s="14">
        <v>102</v>
      </c>
      <c r="Q23" s="16">
        <v>47.5</v>
      </c>
      <c r="R23" s="23">
        <v>2</v>
      </c>
      <c r="S23" s="16">
        <v>2.6</v>
      </c>
      <c r="T23" s="11"/>
      <c r="U23" s="5"/>
    </row>
    <row r="24" s="2" customFormat="1" ht="24" customHeight="1" spans="1:21">
      <c r="A24" s="14">
        <v>19</v>
      </c>
      <c r="B24" s="14" t="s">
        <v>24</v>
      </c>
      <c r="C24" s="15" t="s">
        <v>43</v>
      </c>
      <c r="D24" s="16">
        <v>49.5</v>
      </c>
      <c r="E24" s="16">
        <v>0</v>
      </c>
      <c r="F24" s="16">
        <v>0</v>
      </c>
      <c r="G24" s="16">
        <v>0</v>
      </c>
      <c r="H24" s="16">
        <v>49.5</v>
      </c>
      <c r="I24" s="23">
        <v>30</v>
      </c>
      <c r="J24" s="23">
        <v>0</v>
      </c>
      <c r="K24" s="16">
        <v>8.87</v>
      </c>
      <c r="L24" s="14">
        <v>40</v>
      </c>
      <c r="M24" s="16">
        <v>10.1</v>
      </c>
      <c r="N24" s="14">
        <v>28</v>
      </c>
      <c r="O24" s="16">
        <v>14.89</v>
      </c>
      <c r="P24" s="14">
        <v>28</v>
      </c>
      <c r="Q24" s="16">
        <v>13.04</v>
      </c>
      <c r="R24" s="23">
        <v>2</v>
      </c>
      <c r="S24" s="16">
        <v>2.6</v>
      </c>
      <c r="T24" s="11"/>
      <c r="U24" s="5"/>
    </row>
    <row r="25" s="2" customFormat="1" ht="24" customHeight="1" spans="1:21">
      <c r="A25" s="14">
        <v>20</v>
      </c>
      <c r="B25" s="14" t="s">
        <v>24</v>
      </c>
      <c r="C25" s="14" t="s">
        <v>44</v>
      </c>
      <c r="D25" s="16">
        <v>59.4</v>
      </c>
      <c r="E25" s="16">
        <v>0</v>
      </c>
      <c r="F25" s="16">
        <v>0</v>
      </c>
      <c r="G25" s="16">
        <v>0</v>
      </c>
      <c r="H25" s="16">
        <v>59.4</v>
      </c>
      <c r="I25" s="23">
        <v>36</v>
      </c>
      <c r="J25" s="23">
        <v>0</v>
      </c>
      <c r="K25" s="16">
        <v>9.32</v>
      </c>
      <c r="L25" s="14">
        <v>34</v>
      </c>
      <c r="M25" s="16">
        <v>8.59</v>
      </c>
      <c r="N25" s="14">
        <v>34</v>
      </c>
      <c r="O25" s="16">
        <v>21.76</v>
      </c>
      <c r="P25" s="14">
        <v>34</v>
      </c>
      <c r="Q25" s="16">
        <v>15.83</v>
      </c>
      <c r="R25" s="23">
        <v>3</v>
      </c>
      <c r="S25" s="16">
        <v>3.9</v>
      </c>
      <c r="T25" s="11"/>
      <c r="U25" s="5"/>
    </row>
    <row r="26" s="4" customFormat="1" ht="54" customHeight="1" spans="2:20">
      <c r="B26" s="17" t="s">
        <v>45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="2" customFormat="1" spans="4:15">
      <c r="D27" s="5"/>
      <c r="E27" s="5"/>
      <c r="F27" s="5"/>
      <c r="G27" s="5"/>
      <c r="H27" s="5"/>
      <c r="I27" s="5"/>
      <c r="J27" s="5"/>
      <c r="K27" s="5"/>
      <c r="M27" s="5"/>
      <c r="O27" s="5"/>
    </row>
    <row r="28" s="2" customFormat="1" ht="12.75" customHeight="1" spans="4:15">
      <c r="D28" s="5"/>
      <c r="E28" s="5"/>
      <c r="F28" s="5"/>
      <c r="G28" s="5"/>
      <c r="H28" s="5"/>
      <c r="I28" s="5"/>
      <c r="J28" s="5"/>
      <c r="K28" s="5"/>
      <c r="M28" s="5"/>
      <c r="O28" s="5"/>
    </row>
  </sheetData>
  <mergeCells count="15">
    <mergeCell ref="B1:T1"/>
    <mergeCell ref="B2:L2"/>
    <mergeCell ref="E3:G3"/>
    <mergeCell ref="I3:K3"/>
    <mergeCell ref="L3:M3"/>
    <mergeCell ref="N3:O3"/>
    <mergeCell ref="P3:Q3"/>
    <mergeCell ref="R3:S3"/>
    <mergeCell ref="B26:T26"/>
    <mergeCell ref="B3:B4"/>
    <mergeCell ref="C3:C4"/>
    <mergeCell ref="D3:D4"/>
    <mergeCell ref="H3:H4"/>
    <mergeCell ref="T3:T4"/>
    <mergeCell ref="T5:T25"/>
  </mergeCells>
  <pageMargins left="0.751388888888889" right="0.751388888888889" top="1" bottom="1" header="0.511805555555556" footer="0.511805555555556"/>
  <pageSetup paperSize="9" scale="6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D6" sqref="D6"/>
    </sheetView>
  </sheetViews>
  <sheetFormatPr defaultColWidth="9" defaultRowHeight="13.5" outlineLevelCol="5"/>
  <sheetData>
    <row r="1" spans="2:4">
      <c r="B1">
        <v>1</v>
      </c>
      <c r="C1">
        <v>1.35</v>
      </c>
      <c r="D1">
        <v>1.65</v>
      </c>
    </row>
    <row r="2" spans="1:6">
      <c r="A2">
        <v>4</v>
      </c>
      <c r="B2">
        <f>A2+$B$1</f>
        <v>5</v>
      </c>
      <c r="C2">
        <v>5.4</v>
      </c>
      <c r="D2">
        <f>A2*$D$1</f>
        <v>6.6</v>
      </c>
      <c r="E2">
        <f>D2-C2</f>
        <v>1.2</v>
      </c>
      <c r="F2">
        <v>0.15</v>
      </c>
    </row>
    <row r="3" s="1" customFormat="1" spans="1:5">
      <c r="A3" s="1">
        <v>5</v>
      </c>
      <c r="B3" s="1">
        <f t="shared" ref="B3:B9" si="0">A3+$B$1</f>
        <v>6</v>
      </c>
      <c r="C3" s="1">
        <f t="shared" ref="C3:C9" si="1">B3*$C$1</f>
        <v>8.1</v>
      </c>
      <c r="D3" s="1">
        <f t="shared" ref="D3:D9" si="2">A3*$D$1</f>
        <v>8.25</v>
      </c>
      <c r="E3" s="1">
        <f t="shared" ref="E3:E9" si="3">D3-C3</f>
        <v>0.149999999999999</v>
      </c>
    </row>
    <row r="4" spans="1:5">
      <c r="A4">
        <v>5</v>
      </c>
      <c r="B4">
        <v>7</v>
      </c>
      <c r="C4">
        <f t="shared" si="1"/>
        <v>9.45</v>
      </c>
      <c r="D4">
        <f t="shared" si="2"/>
        <v>8.25</v>
      </c>
      <c r="E4">
        <f t="shared" si="3"/>
        <v>-1.2</v>
      </c>
    </row>
    <row r="5" spans="1:5">
      <c r="A5">
        <v>2</v>
      </c>
      <c r="B5">
        <f t="shared" si="0"/>
        <v>3</v>
      </c>
      <c r="C5">
        <f t="shared" si="1"/>
        <v>4.05</v>
      </c>
      <c r="D5">
        <f t="shared" si="2"/>
        <v>3.3</v>
      </c>
      <c r="E5">
        <f t="shared" si="3"/>
        <v>-0.750000000000001</v>
      </c>
    </row>
    <row r="6" spans="1:5">
      <c r="A6">
        <v>3</v>
      </c>
      <c r="B6">
        <f t="shared" si="0"/>
        <v>4</v>
      </c>
      <c r="C6">
        <f t="shared" si="1"/>
        <v>5.4</v>
      </c>
      <c r="D6">
        <f t="shared" si="2"/>
        <v>4.95</v>
      </c>
      <c r="E6">
        <f t="shared" si="3"/>
        <v>-0.450000000000001</v>
      </c>
    </row>
    <row r="7" spans="1:5">
      <c r="A7">
        <v>3</v>
      </c>
      <c r="B7">
        <v>5</v>
      </c>
      <c r="C7">
        <f t="shared" si="1"/>
        <v>6.75</v>
      </c>
      <c r="D7">
        <f t="shared" si="2"/>
        <v>4.95</v>
      </c>
      <c r="E7">
        <f t="shared" si="3"/>
        <v>-1.8</v>
      </c>
    </row>
    <row r="8" s="1" customFormat="1" spans="1:5">
      <c r="A8" s="1">
        <v>5</v>
      </c>
      <c r="B8" s="1">
        <f t="shared" si="0"/>
        <v>6</v>
      </c>
      <c r="C8" s="1">
        <f t="shared" si="1"/>
        <v>8.1</v>
      </c>
      <c r="D8" s="1">
        <f t="shared" si="2"/>
        <v>8.25</v>
      </c>
      <c r="E8" s="1">
        <f t="shared" si="3"/>
        <v>0.149999999999999</v>
      </c>
    </row>
    <row r="9" spans="1:5">
      <c r="A9">
        <v>1</v>
      </c>
      <c r="B9">
        <v>3</v>
      </c>
      <c r="C9">
        <f t="shared" si="1"/>
        <v>4.05</v>
      </c>
      <c r="D9">
        <f t="shared" si="2"/>
        <v>1.65</v>
      </c>
      <c r="E9">
        <f t="shared" si="3"/>
        <v>-2.4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资金安排表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wu</cp:lastModifiedBy>
  <dcterms:created xsi:type="dcterms:W3CDTF">2018-08-23T11:13:00Z</dcterms:created>
  <cp:lastPrinted>2018-08-24T03:37:00Z</cp:lastPrinted>
  <dcterms:modified xsi:type="dcterms:W3CDTF">2018-11-08T05:51:45Z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